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\MagdalenaP\"/>
    </mc:Choice>
  </mc:AlternateContent>
  <xr:revisionPtr revIDLastSave="0" documentId="10_ncr:8100000_{2C8D0250-4BC2-4EB4-AD08-0E57C24A9E75}" xr6:coauthVersionLast="32" xr6:coauthVersionMax="32" xr10:uidLastSave="{00000000-0000-0000-0000-000000000000}"/>
  <bookViews>
    <workbookView xWindow="0" yWindow="0" windowWidth="23040" windowHeight="9072" xr2:uid="{166CD609-504D-4763-89DD-FDF5F1CC4FEA}"/>
  </bookViews>
  <sheets>
    <sheet name="PODSUMOWANIE" sheetId="2" r:id="rId1"/>
    <sheet name="KOSZTY" sheetId="1" r:id="rId2"/>
    <sheet name="SPRZEDAŻ" sheetId="4" r:id="rId3"/>
    <sheet name="LINKI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4" l="1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5" i="4"/>
  <c r="B6" i="4" s="1"/>
  <c r="B5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F2" i="4" l="1"/>
  <c r="L3" i="4"/>
  <c r="H50" i="1"/>
  <c r="G50" i="1"/>
  <c r="I50" i="1" s="1"/>
  <c r="H49" i="1"/>
  <c r="G49" i="1"/>
  <c r="I49" i="1" s="1"/>
  <c r="H48" i="1"/>
  <c r="G48" i="1"/>
  <c r="I48" i="1" s="1"/>
  <c r="H47" i="1"/>
  <c r="I47" i="1" s="1"/>
  <c r="G47" i="1"/>
  <c r="H46" i="1"/>
  <c r="I46" i="1" s="1"/>
  <c r="G46" i="1"/>
  <c r="I45" i="1"/>
  <c r="H45" i="1"/>
  <c r="G45" i="1"/>
  <c r="H44" i="1"/>
  <c r="G44" i="1"/>
  <c r="I44" i="1" s="1"/>
  <c r="H43" i="1"/>
  <c r="G43" i="1"/>
  <c r="I43" i="1" s="1"/>
  <c r="H42" i="1"/>
  <c r="G42" i="1"/>
  <c r="I42" i="1" s="1"/>
  <c r="H41" i="1"/>
  <c r="G41" i="1"/>
  <c r="I41" i="1" s="1"/>
  <c r="H40" i="1"/>
  <c r="G40" i="1"/>
  <c r="I40" i="1" s="1"/>
  <c r="I39" i="1"/>
  <c r="H39" i="1"/>
  <c r="G39" i="1"/>
  <c r="H38" i="1"/>
  <c r="I38" i="1" s="1"/>
  <c r="G38" i="1"/>
  <c r="I37" i="1"/>
  <c r="H37" i="1"/>
  <c r="G37" i="1"/>
  <c r="H36" i="1"/>
  <c r="G36" i="1"/>
  <c r="I36" i="1" s="1"/>
  <c r="H35" i="1"/>
  <c r="G35" i="1"/>
  <c r="I35" i="1" s="1"/>
  <c r="H34" i="1"/>
  <c r="G34" i="1"/>
  <c r="I34" i="1" s="1"/>
  <c r="H33" i="1"/>
  <c r="G33" i="1"/>
  <c r="I33" i="1" s="1"/>
  <c r="H32" i="1"/>
  <c r="G32" i="1"/>
  <c r="I32" i="1" s="1"/>
  <c r="I31" i="1"/>
  <c r="H31" i="1"/>
  <c r="G31" i="1"/>
  <c r="H30" i="1"/>
  <c r="I30" i="1" s="1"/>
  <c r="G30" i="1"/>
  <c r="I29" i="1"/>
  <c r="H29" i="1"/>
  <c r="G29" i="1"/>
  <c r="H28" i="1"/>
  <c r="G28" i="1"/>
  <c r="I28" i="1" s="1"/>
  <c r="H27" i="1"/>
  <c r="G27" i="1"/>
  <c r="I27" i="1" s="1"/>
  <c r="H26" i="1"/>
  <c r="G26" i="1"/>
  <c r="I26" i="1" s="1"/>
  <c r="H25" i="1"/>
  <c r="G25" i="1"/>
  <c r="I25" i="1" s="1"/>
  <c r="H24" i="1"/>
  <c r="G24" i="1"/>
  <c r="I24" i="1" s="1"/>
  <c r="I23" i="1"/>
  <c r="H23" i="1"/>
  <c r="G23" i="1"/>
  <c r="H22" i="1"/>
  <c r="I22" i="1" s="1"/>
  <c r="G22" i="1"/>
  <c r="I21" i="1"/>
  <c r="H21" i="1"/>
  <c r="G21" i="1"/>
  <c r="H20" i="1"/>
  <c r="G20" i="1"/>
  <c r="I20" i="1" s="1"/>
  <c r="H19" i="1"/>
  <c r="G19" i="1"/>
  <c r="I19" i="1" s="1"/>
  <c r="H18" i="1"/>
  <c r="G18" i="1"/>
  <c r="I18" i="1" s="1"/>
  <c r="H17" i="1"/>
  <c r="G17" i="1"/>
  <c r="I17" i="1" s="1"/>
  <c r="H16" i="1"/>
  <c r="G16" i="1"/>
  <c r="I16" i="1" s="1"/>
  <c r="I15" i="1"/>
  <c r="H15" i="1"/>
  <c r="G15" i="1"/>
  <c r="H14" i="1"/>
  <c r="G14" i="1"/>
  <c r="I14" i="1" s="1"/>
  <c r="I13" i="1"/>
  <c r="H13" i="1"/>
  <c r="G13" i="1"/>
  <c r="H12" i="1"/>
  <c r="G12" i="1"/>
  <c r="I12" i="1" s="1"/>
  <c r="H11" i="1"/>
  <c r="G11" i="1"/>
  <c r="I11" i="1" s="1"/>
  <c r="H10" i="1"/>
  <c r="G10" i="1"/>
  <c r="I10" i="1" s="1"/>
  <c r="H9" i="1"/>
  <c r="G9" i="1"/>
  <c r="I9" i="1" s="1"/>
  <c r="G8" i="1"/>
  <c r="H8" i="1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H7" i="4" s="1"/>
  <c r="E6" i="4"/>
  <c r="H6" i="4" s="1"/>
  <c r="E5" i="4"/>
  <c r="H5" i="4" s="1"/>
  <c r="G20" i="4" l="1"/>
  <c r="I20" i="4" s="1"/>
  <c r="I19" i="4"/>
  <c r="G19" i="4"/>
  <c r="G18" i="4"/>
  <c r="G17" i="4"/>
  <c r="G16" i="4"/>
  <c r="I16" i="4" s="1"/>
  <c r="G15" i="4"/>
  <c r="G14" i="4"/>
  <c r="I13" i="4"/>
  <c r="G13" i="4"/>
  <c r="G12" i="4"/>
  <c r="I12" i="4" s="1"/>
  <c r="G11" i="4"/>
  <c r="G10" i="4"/>
  <c r="G9" i="4"/>
  <c r="G8" i="4"/>
  <c r="I8" i="4" s="1"/>
  <c r="G7" i="4"/>
  <c r="H7" i="1"/>
  <c r="G7" i="1"/>
  <c r="G6" i="4"/>
  <c r="G5" i="4"/>
  <c r="I5" i="4" s="1"/>
  <c r="B6" i="1"/>
  <c r="H6" i="1"/>
  <c r="G6" i="1"/>
  <c r="H5" i="1"/>
  <c r="G5" i="1"/>
  <c r="I5" i="1" s="1"/>
  <c r="G2" i="4" l="1"/>
  <c r="F14" i="2" s="1"/>
  <c r="C9" i="2" s="1"/>
  <c r="I11" i="4"/>
  <c r="I18" i="4"/>
  <c r="I14" i="4"/>
  <c r="I15" i="4"/>
  <c r="I7" i="4"/>
  <c r="I17" i="4"/>
  <c r="I10" i="4"/>
  <c r="I9" i="4"/>
  <c r="I7" i="1"/>
  <c r="H2" i="1"/>
  <c r="F10" i="2" s="1"/>
  <c r="G2" i="1"/>
  <c r="F9" i="2" s="1"/>
  <c r="I6" i="4"/>
  <c r="H2" i="4"/>
  <c r="F15" i="2" s="1"/>
  <c r="I6" i="1"/>
  <c r="I8" i="1"/>
  <c r="I2" i="4" l="1"/>
  <c r="F16" i="2" s="1"/>
  <c r="I2" i="1"/>
  <c r="F11" i="2" s="1"/>
  <c r="C10" i="2"/>
  <c r="C15" i="2"/>
  <c r="C16" i="2"/>
  <c r="C14" i="2" l="1"/>
  <c r="C17" i="2" s="1"/>
  <c r="C11" i="2" l="1"/>
</calcChain>
</file>

<file path=xl/sharedStrings.xml><?xml version="1.0" encoding="utf-8"?>
<sst xmlns="http://schemas.openxmlformats.org/spreadsheetml/2006/main" count="70" uniqueCount="46">
  <si>
    <t>Koszty</t>
  </si>
  <si>
    <t>Nazwa kosztu</t>
  </si>
  <si>
    <t>Stawka VAT</t>
  </si>
  <si>
    <t>Liczba miesięcy opłaty:</t>
  </si>
  <si>
    <t>Całkowity VAT</t>
  </si>
  <si>
    <t>LP</t>
  </si>
  <si>
    <t>Metryczka:</t>
  </si>
  <si>
    <t>Czy jestem płatnikiem VAT?</t>
  </si>
  <si>
    <t>Ile % wynosi mój podatek dochodowy?</t>
  </si>
  <si>
    <t>SUMA:</t>
  </si>
  <si>
    <t>Rodzaj pakietu / nazwa kursu</t>
  </si>
  <si>
    <t>Cena brutto</t>
  </si>
  <si>
    <t>wypełnij</t>
  </si>
  <si>
    <t>kalkulacja</t>
  </si>
  <si>
    <t>Sprzedaż brutto</t>
  </si>
  <si>
    <t>Całkowita sprzedaż brutto</t>
  </si>
  <si>
    <t>Całkowita sprzedaż netto</t>
  </si>
  <si>
    <t>Koszt brutto</t>
  </si>
  <si>
    <t>Szacowana sprzedaż sztukowa</t>
  </si>
  <si>
    <t>Całkowity koszt brutto</t>
  </si>
  <si>
    <t>Całkowity koszt netto</t>
  </si>
  <si>
    <t>Sprzedaż</t>
  </si>
  <si>
    <t>VAT, który zostanie Ci zwrócony:</t>
  </si>
  <si>
    <t>VAT do zapłaty:</t>
  </si>
  <si>
    <t>Podatki:</t>
  </si>
  <si>
    <t>CZYSTY ZYSK:</t>
  </si>
  <si>
    <t>Koszty brutto</t>
  </si>
  <si>
    <t>Podatek dochodowy do zapłaty</t>
  </si>
  <si>
    <t>SUMA PODATKÓW:</t>
  </si>
  <si>
    <t>KOSZTY</t>
  </si>
  <si>
    <t>SPRZEDAŻ</t>
  </si>
  <si>
    <t>Opłacalność</t>
  </si>
  <si>
    <r>
      <t xml:space="preserve">UZUPEŁNIJ!
</t>
    </r>
    <r>
      <rPr>
        <b/>
        <sz val="12"/>
        <color theme="0"/>
        <rFont val="Calibri"/>
        <family val="2"/>
        <charset val="238"/>
      </rPr>
      <t>↓</t>
    </r>
  </si>
  <si>
    <t>NIE</t>
  </si>
  <si>
    <t>GRUPA WSPARCIA:</t>
  </si>
  <si>
    <t>FUNPAGE EXCEL_LENT WORK:</t>
  </si>
  <si>
    <t>NASZE PODKŁADKI ZE SKRÓTAMI</t>
  </si>
  <si>
    <t>KURS EXCEL W CV:</t>
  </si>
  <si>
    <t>Moja społeczność liczy:</t>
  </si>
  <si>
    <t>Zakładam % konwersji rzędu:</t>
  </si>
  <si>
    <t>Przy założonym stopniu konwersji powinno sprzedać się tyle kursów:</t>
  </si>
  <si>
    <t>EXCEL_LENT WORK</t>
  </si>
  <si>
    <t xml:space="preserve">Praktyczne szkolenie KAMPANIA WOW </t>
  </si>
  <si>
    <t>15 - 16 września Warszawa</t>
  </si>
  <si>
    <t>KAMPANIA WOW</t>
  </si>
  <si>
    <t>Plik kalkulacyjny przygotowany przez Michała Kowalczyka.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</si>
</sst>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theme="0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B3B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0">
    <xf numFmtId="0" fontId="0" fillId="0" borderId="0" xfId="0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2" fillId="0" borderId="2" xfId="0" applyFont="1" applyBorder="1"/>
    <xf numFmtId="8" fontId="0" fillId="0" borderId="0" xfId="0" applyNumberFormat="1"/>
    <xf numFmtId="0" fontId="2" fillId="7" borderId="3" xfId="0" applyFont="1" applyFill="1" applyBorder="1" applyAlignment="1">
      <alignment horizontal="center" vertical="center"/>
    </xf>
    <xf numFmtId="8" fontId="0" fillId="7" borderId="4" xfId="0" applyNumberFormat="1" applyFont="1" applyFill="1" applyBorder="1" applyAlignment="1">
      <alignment horizontal="center" vertical="center"/>
    </xf>
    <xf numFmtId="8" fontId="0" fillId="7" borderId="5" xfId="0" applyNumberFormat="1" applyFont="1" applyFill="1" applyBorder="1" applyAlignment="1">
      <alignment horizontal="center" vertical="center"/>
    </xf>
    <xf numFmtId="0" fontId="4" fillId="8" borderId="0" xfId="0" applyFont="1" applyFill="1"/>
    <xf numFmtId="0" fontId="5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8" borderId="0" xfId="0" applyFont="1" applyFill="1" applyAlignment="1">
      <alignment horizontal="center"/>
    </xf>
    <xf numFmtId="0" fontId="0" fillId="0" borderId="7" xfId="0" applyBorder="1"/>
    <xf numFmtId="8" fontId="0" fillId="0" borderId="7" xfId="0" applyNumberFormat="1" applyBorder="1"/>
    <xf numFmtId="0" fontId="0" fillId="0" borderId="6" xfId="0" applyBorder="1"/>
    <xf numFmtId="8" fontId="0" fillId="0" borderId="6" xfId="0" applyNumberFormat="1" applyBorder="1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8" fontId="0" fillId="6" borderId="4" xfId="0" applyNumberFormat="1" applyFont="1" applyFill="1" applyBorder="1" applyAlignment="1">
      <alignment horizontal="center" vertical="center"/>
    </xf>
    <xf numFmtId="8" fontId="0" fillId="6" borderId="5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7" fillId="13" borderId="0" xfId="0" applyFont="1" applyFill="1" applyAlignment="1">
      <alignment horizontal="center" wrapText="1"/>
    </xf>
    <xf numFmtId="0" fontId="3" fillId="10" borderId="10" xfId="0" applyFont="1" applyFill="1" applyBorder="1"/>
    <xf numFmtId="0" fontId="3" fillId="10" borderId="11" xfId="0" applyFont="1" applyFill="1" applyBorder="1"/>
    <xf numFmtId="0" fontId="3" fillId="6" borderId="10" xfId="0" applyFont="1" applyFill="1" applyBorder="1"/>
    <xf numFmtId="0" fontId="3" fillId="6" borderId="11" xfId="0" applyFont="1" applyFill="1" applyBorder="1"/>
    <xf numFmtId="0" fontId="3" fillId="5" borderId="10" xfId="0" applyFont="1" applyFill="1" applyBorder="1"/>
    <xf numFmtId="0" fontId="3" fillId="8" borderId="10" xfId="0" applyFont="1" applyFill="1" applyBorder="1" applyAlignment="1">
      <alignment horizontal="left"/>
    </xf>
    <xf numFmtId="0" fontId="2" fillId="11" borderId="10" xfId="0" applyFont="1" applyFill="1" applyBorder="1"/>
    <xf numFmtId="0" fontId="2" fillId="9" borderId="12" xfId="0" applyFont="1" applyFill="1" applyBorder="1"/>
    <xf numFmtId="0" fontId="0" fillId="0" borderId="13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8" fontId="0" fillId="0" borderId="13" xfId="0" applyNumberFormat="1" applyBorder="1" applyAlignment="1">
      <alignment horizontal="right" vertical="center"/>
    </xf>
    <xf numFmtId="8" fontId="0" fillId="0" borderId="7" xfId="0" applyNumberFormat="1" applyBorder="1" applyAlignment="1">
      <alignment horizontal="right" vertical="center"/>
    </xf>
    <xf numFmtId="8" fontId="9" fillId="1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5" borderId="11" xfId="0" applyFont="1" applyFill="1" applyBorder="1" applyAlignment="1">
      <alignment horizontal="right" vertical="center"/>
    </xf>
    <xf numFmtId="8" fontId="0" fillId="11" borderId="11" xfId="0" applyNumberFormat="1" applyFill="1" applyBorder="1" applyAlignment="1">
      <alignment horizontal="right" vertical="center"/>
    </xf>
    <xf numFmtId="0" fontId="3" fillId="8" borderId="11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vertical="center"/>
    </xf>
    <xf numFmtId="8" fontId="0" fillId="0" borderId="7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8" fontId="0" fillId="0" borderId="6" xfId="0" applyNumberFormat="1" applyBorder="1" applyAlignment="1">
      <alignment vertical="center"/>
    </xf>
    <xf numFmtId="9" fontId="0" fillId="2" borderId="1" xfId="1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7" borderId="4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/>
    </xf>
    <xf numFmtId="0" fontId="4" fillId="15" borderId="0" xfId="0" applyFont="1" applyFill="1" applyAlignment="1">
      <alignment horizontal="center" vertical="center" textRotation="90"/>
    </xf>
    <xf numFmtId="0" fontId="0" fillId="15" borderId="0" xfId="0" applyFill="1"/>
    <xf numFmtId="0" fontId="0" fillId="16" borderId="0" xfId="0" applyFill="1"/>
    <xf numFmtId="0" fontId="12" fillId="16" borderId="0" xfId="0" applyFont="1" applyFill="1"/>
    <xf numFmtId="0" fontId="11" fillId="16" borderId="0" xfId="0" applyFont="1" applyFill="1"/>
    <xf numFmtId="0" fontId="6" fillId="16" borderId="0" xfId="0" applyFont="1" applyFill="1" applyAlignment="1">
      <alignment horizontal="center" vertical="center" textRotation="90"/>
    </xf>
    <xf numFmtId="0" fontId="3" fillId="15" borderId="0" xfId="0" applyFont="1" applyFill="1"/>
    <xf numFmtId="0" fontId="6" fillId="16" borderId="0" xfId="0" applyFont="1" applyFill="1" applyAlignment="1">
      <alignment horizontal="center" vertical="center" textRotation="90"/>
    </xf>
    <xf numFmtId="0" fontId="4" fillId="17" borderId="0" xfId="0" applyFont="1" applyFill="1" applyAlignment="1">
      <alignment horizontal="center" vertical="center" textRotation="90"/>
    </xf>
    <xf numFmtId="0" fontId="14" fillId="15" borderId="0" xfId="2" applyFont="1" applyFill="1" applyAlignment="1">
      <alignment horizontal="left"/>
    </xf>
  </cellXfs>
  <cellStyles count="3">
    <cellStyle name="Hiperłącze" xfId="2" builtinId="8"/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3B3BFF"/>
      <color rgb="FF9797FF"/>
      <color rgb="FF3333FF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excellwork/" TargetMode="External"/><Relationship Id="rId7" Type="http://schemas.openxmlformats.org/officeDocument/2006/relationships/image" Target="../media/image6.png"/><Relationship Id="rId2" Type="http://schemas.openxmlformats.org/officeDocument/2006/relationships/hyperlink" Target="http://www.excellwork.pl/wcv/" TargetMode="External"/><Relationship Id="rId1" Type="http://schemas.openxmlformats.org/officeDocument/2006/relationships/hyperlink" Target="http://www.excellwork.pl/produkt/podkladka/" TargetMode="External"/><Relationship Id="rId6" Type="http://schemas.openxmlformats.org/officeDocument/2006/relationships/image" Target="../media/image5.png"/><Relationship Id="rId5" Type="http://schemas.openxmlformats.org/officeDocument/2006/relationships/hyperlink" Target="http://www.kampaniawow.pl" TargetMode="External"/><Relationship Id="rId4" Type="http://schemas.openxmlformats.org/officeDocument/2006/relationships/hyperlink" Target="https://www.facebook.com/groups/excellwork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560070</xdr:colOff>
          <xdr:row>0</xdr:row>
          <xdr:rowOff>20955</xdr:rowOff>
        </xdr:from>
        <xdr:to>
          <xdr:col>8</xdr:col>
          <xdr:colOff>788670</xdr:colOff>
          <xdr:row>1</xdr:row>
          <xdr:rowOff>1905</xdr:rowOff>
        </xdr:to>
        <xdr:pic>
          <xdr:nvPicPr>
            <xdr:cNvPr id="2" name="Obraz 1">
              <a:extLst>
                <a:ext uri="{FF2B5EF4-FFF2-40B4-BE49-F238E27FC236}">
                  <a16:creationId xmlns:a16="http://schemas.microsoft.com/office/drawing/2014/main" id="{1230FE51-7408-4760-B568-123B952BBAF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ODSUMOWANIE!$B$11:$C$11" spid="_x0000_s10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227070" y="20955"/>
              <a:ext cx="3676650" cy="2286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272415</xdr:colOff>
          <xdr:row>0</xdr:row>
          <xdr:rowOff>22860</xdr:rowOff>
        </xdr:from>
        <xdr:to>
          <xdr:col>9</xdr:col>
          <xdr:colOff>5715</xdr:colOff>
          <xdr:row>1</xdr:row>
          <xdr:rowOff>3810</xdr:rowOff>
        </xdr:to>
        <xdr:pic>
          <xdr:nvPicPr>
            <xdr:cNvPr id="3" name="Obraz 2">
              <a:extLst>
                <a:ext uri="{FF2B5EF4-FFF2-40B4-BE49-F238E27FC236}">
                  <a16:creationId xmlns:a16="http://schemas.microsoft.com/office/drawing/2014/main" id="{E2B1520A-02CE-4814-8C53-A1E46F1CCD8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ODSUMOWANIE!$B$11:$C$11" spid="_x0000_s410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272790" y="22860"/>
              <a:ext cx="3514725" cy="2286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312420</xdr:colOff>
      <xdr:row>10</xdr:row>
      <xdr:rowOff>114300</xdr:rowOff>
    </xdr:from>
    <xdr:to>
      <xdr:col>11</xdr:col>
      <xdr:colOff>222738</xdr:colOff>
      <xdr:row>13</xdr:row>
      <xdr:rowOff>60960</xdr:rowOff>
    </xdr:to>
    <xdr:sp macro="" textlink="">
      <xdr:nvSpPr>
        <xdr:cNvPr id="2" name="Prostokąt: zaokrąglone rogi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0C599C-00F1-46CE-81AC-775008540A79}"/>
            </a:ext>
          </a:extLst>
        </xdr:cNvPr>
        <xdr:cNvSpPr/>
      </xdr:nvSpPr>
      <xdr:spPr>
        <a:xfrm>
          <a:off x="3970020" y="524608"/>
          <a:ext cx="1563272" cy="491783"/>
        </a:xfrm>
        <a:prstGeom prst="roundRect">
          <a:avLst/>
        </a:prstGeom>
        <a:solidFill>
          <a:schemeClr val="bg2">
            <a:lumMod val="75000"/>
          </a:schemeClr>
        </a:solidFill>
        <a:effectLst>
          <a:outerShdw blurRad="63500" dist="50800" dir="2700000" sx="99000" sy="99000" algn="tl" rotWithShape="0">
            <a:prstClr val="black">
              <a:alpha val="41000"/>
            </a:prstClr>
          </a:outerShdw>
        </a:effectLst>
        <a:scene3d>
          <a:camera prst="orthographicFront"/>
          <a:lightRig rig="threePt" dir="t"/>
        </a:scene3d>
        <a:sp3d>
          <a:bevelT h="38100"/>
        </a:sp3d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600" b="1"/>
            <a:t>PODKŁADKI</a:t>
          </a:r>
        </a:p>
      </xdr:txBody>
    </xdr:sp>
    <xdr:clientData/>
  </xdr:twoCellAnchor>
  <xdr:twoCellAnchor>
    <xdr:from>
      <xdr:col>3</xdr:col>
      <xdr:colOff>337625</xdr:colOff>
      <xdr:row>10</xdr:row>
      <xdr:rowOff>86165</xdr:rowOff>
    </xdr:from>
    <xdr:to>
      <xdr:col>6</xdr:col>
      <xdr:colOff>269631</xdr:colOff>
      <xdr:row>13</xdr:row>
      <xdr:rowOff>32825</xdr:rowOff>
    </xdr:to>
    <xdr:sp macro="" textlink="">
      <xdr:nvSpPr>
        <xdr:cNvPr id="3" name="Prostokąt: zaokrąglone rogi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F24DD6-6722-41BE-A92A-CA7481A5B560}"/>
            </a:ext>
          </a:extLst>
        </xdr:cNvPr>
        <xdr:cNvSpPr/>
      </xdr:nvSpPr>
      <xdr:spPr>
        <a:xfrm>
          <a:off x="947225" y="496473"/>
          <a:ext cx="1526344" cy="491783"/>
        </a:xfrm>
        <a:prstGeom prst="roundRect">
          <a:avLst/>
        </a:prstGeom>
        <a:solidFill>
          <a:srgbClr val="00B050"/>
        </a:solidFill>
        <a:effectLst>
          <a:outerShdw blurRad="63500" dist="50800" dir="2700000" sx="99000" sy="99000" algn="tl" rotWithShape="0">
            <a:prstClr val="black">
              <a:alpha val="41000"/>
            </a:prstClr>
          </a:outerShdw>
        </a:effectLst>
        <a:scene3d>
          <a:camera prst="orthographicFront"/>
          <a:lightRig rig="threePt" dir="t"/>
        </a:scene3d>
        <a:sp3d>
          <a:bevelT h="38100"/>
        </a:sp3d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600" b="1"/>
            <a:t>EXCEL W CV</a:t>
          </a:r>
        </a:p>
      </xdr:txBody>
    </xdr:sp>
    <xdr:clientData/>
  </xdr:twoCellAnchor>
  <xdr:twoCellAnchor>
    <xdr:from>
      <xdr:col>3</xdr:col>
      <xdr:colOff>33130</xdr:colOff>
      <xdr:row>16</xdr:row>
      <xdr:rowOff>24619</xdr:rowOff>
    </xdr:from>
    <xdr:to>
      <xdr:col>7</xdr:col>
      <xdr:colOff>214833</xdr:colOff>
      <xdr:row>18</xdr:row>
      <xdr:rowOff>154159</xdr:rowOff>
    </xdr:to>
    <xdr:sp macro="" textlink="">
      <xdr:nvSpPr>
        <xdr:cNvPr id="4" name="Prostokąt: zaokrąglone rogi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045BD8-B0D0-4006-A7C3-8A7678AFC50C}"/>
            </a:ext>
          </a:extLst>
        </xdr:cNvPr>
        <xdr:cNvSpPr/>
      </xdr:nvSpPr>
      <xdr:spPr>
        <a:xfrm>
          <a:off x="1530626" y="3178636"/>
          <a:ext cx="2381564" cy="500601"/>
        </a:xfrm>
        <a:prstGeom prst="roundRect">
          <a:avLst/>
        </a:prstGeom>
        <a:solidFill>
          <a:srgbClr val="00B0F0"/>
        </a:solidFill>
        <a:effectLst>
          <a:outerShdw blurRad="63500" dist="50800" dir="2700000" sx="99000" sy="99000" algn="tl" rotWithShape="0">
            <a:prstClr val="black">
              <a:alpha val="41000"/>
            </a:prstClr>
          </a:outerShdw>
        </a:effectLst>
        <a:scene3d>
          <a:camera prst="orthographicFront"/>
          <a:lightRig rig="threePt" dir="t"/>
        </a:scene3d>
        <a:sp3d>
          <a:bevelT h="38100"/>
        </a:sp3d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600" b="1"/>
            <a:t>EXCELLENT</a:t>
          </a:r>
          <a:r>
            <a:rPr lang="pl-PL" sz="1600" b="1" baseline="0"/>
            <a:t> WORK NA FB</a:t>
          </a:r>
          <a:endParaRPr lang="pl-PL" sz="1600" b="1"/>
        </a:p>
      </xdr:txBody>
    </xdr:sp>
    <xdr:clientData/>
  </xdr:twoCellAnchor>
  <xdr:twoCellAnchor>
    <xdr:from>
      <xdr:col>7</xdr:col>
      <xdr:colOff>480060</xdr:colOff>
      <xdr:row>16</xdr:row>
      <xdr:rowOff>45720</xdr:rowOff>
    </xdr:from>
    <xdr:to>
      <xdr:col>12</xdr:col>
      <xdr:colOff>281354</xdr:colOff>
      <xdr:row>18</xdr:row>
      <xdr:rowOff>175260</xdr:rowOff>
    </xdr:to>
    <xdr:sp macro="" textlink="">
      <xdr:nvSpPr>
        <xdr:cNvPr id="5" name="Prostokąt: zaokrąglone rogi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5B84ED-FC1C-46F3-9DF0-547C8FC7CBD1}"/>
            </a:ext>
          </a:extLst>
        </xdr:cNvPr>
        <xdr:cNvSpPr/>
      </xdr:nvSpPr>
      <xdr:spPr>
        <a:xfrm>
          <a:off x="3293598" y="1593166"/>
          <a:ext cx="2673448" cy="492956"/>
        </a:xfrm>
        <a:prstGeom prst="roundRect">
          <a:avLst/>
        </a:prstGeom>
        <a:solidFill>
          <a:srgbClr val="00B0F0"/>
        </a:solidFill>
        <a:effectLst>
          <a:outerShdw blurRad="63500" dist="50800" dir="2700000" sx="99000" sy="99000" algn="tl" rotWithShape="0">
            <a:prstClr val="black">
              <a:alpha val="41000"/>
            </a:prstClr>
          </a:outerShdw>
        </a:effectLst>
        <a:scene3d>
          <a:camera prst="orthographicFront"/>
          <a:lightRig rig="threePt" dir="t"/>
        </a:scene3d>
        <a:sp3d>
          <a:bevelT h="38100"/>
        </a:sp3d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600" b="1"/>
            <a:t>GRUPA</a:t>
          </a:r>
          <a:r>
            <a:rPr lang="pl-PL" sz="1600" b="1" baseline="0"/>
            <a:t> WSPARCIA NA FB</a:t>
          </a:r>
        </a:p>
      </xdr:txBody>
    </xdr:sp>
    <xdr:clientData/>
  </xdr:twoCellAnchor>
  <xdr:twoCellAnchor>
    <xdr:from>
      <xdr:col>4</xdr:col>
      <xdr:colOff>279005</xdr:colOff>
      <xdr:row>3</xdr:row>
      <xdr:rowOff>71511</xdr:rowOff>
    </xdr:from>
    <xdr:to>
      <xdr:col>11</xdr:col>
      <xdr:colOff>304800</xdr:colOff>
      <xdr:row>6</xdr:row>
      <xdr:rowOff>19344</xdr:rowOff>
    </xdr:to>
    <xdr:sp macro="" textlink="">
      <xdr:nvSpPr>
        <xdr:cNvPr id="6" name="Prostokąt: zaokrąglone rogi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79EDCA-68C3-495A-8AC5-391878AC6A66}"/>
            </a:ext>
          </a:extLst>
        </xdr:cNvPr>
        <xdr:cNvSpPr/>
      </xdr:nvSpPr>
      <xdr:spPr>
        <a:xfrm>
          <a:off x="1873343" y="710419"/>
          <a:ext cx="4117149" cy="492956"/>
        </a:xfrm>
        <a:prstGeom prst="roundRect">
          <a:avLst/>
        </a:prstGeom>
        <a:solidFill>
          <a:srgbClr val="FFC000"/>
        </a:solidFill>
        <a:effectLst>
          <a:outerShdw blurRad="63500" dist="50800" dir="2700000" sx="99000" sy="99000" algn="tl" rotWithShape="0">
            <a:prstClr val="black">
              <a:alpha val="41000"/>
            </a:prstClr>
          </a:outerShdw>
        </a:effectLst>
        <a:scene3d>
          <a:camera prst="orthographicFront"/>
          <a:lightRig rig="threePt" dir="t"/>
        </a:scene3d>
        <a:sp3d>
          <a:bevelT h="38100"/>
        </a:sp3d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600" b="1"/>
            <a:t>ZARAZERWUJ</a:t>
          </a:r>
          <a:r>
            <a:rPr lang="pl-PL" sz="1600" b="1" baseline="0"/>
            <a:t> SWÓJ BLIET!</a:t>
          </a:r>
          <a:endParaRPr lang="pl-PL" sz="1600" b="1"/>
        </a:p>
      </xdr:txBody>
    </xdr:sp>
    <xdr:clientData/>
  </xdr:twoCellAnchor>
  <xdr:twoCellAnchor editAs="oneCell">
    <xdr:from>
      <xdr:col>1</xdr:col>
      <xdr:colOff>5606</xdr:colOff>
      <xdr:row>1</xdr:row>
      <xdr:rowOff>24975</xdr:rowOff>
    </xdr:from>
    <xdr:to>
      <xdr:col>3</xdr:col>
      <xdr:colOff>221464</xdr:colOff>
      <xdr:row>6</xdr:row>
      <xdr:rowOff>131028</xdr:rowOff>
    </xdr:to>
    <xdr:pic>
      <xdr:nvPicPr>
        <xdr:cNvPr id="7" name="Obraz 6" descr="https://www.kampaniawow.pl/hosted/images/66/4817904d3b11e89a80df1459463e62/mp2.png">
          <a:extLst>
            <a:ext uri="{FF2B5EF4-FFF2-40B4-BE49-F238E27FC236}">
              <a16:creationId xmlns:a16="http://schemas.microsoft.com/office/drawing/2014/main" id="{6B760B56-B4C8-4DE6-98DF-295EC674B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206" y="210505"/>
          <a:ext cx="1103754" cy="1126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19879</xdr:colOff>
      <xdr:row>11</xdr:row>
      <xdr:rowOff>72886</xdr:rowOff>
    </xdr:from>
    <xdr:to>
      <xdr:col>2</xdr:col>
      <xdr:colOff>424070</xdr:colOff>
      <xdr:row>15</xdr:row>
      <xdr:rowOff>203370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40E4C147-F8E8-472F-84A3-76CF962AE7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85" t="20631" r="24029" b="27427"/>
        <a:stretch/>
      </xdr:blipFill>
      <xdr:spPr>
        <a:xfrm>
          <a:off x="629479" y="2252869"/>
          <a:ext cx="848139" cy="872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71325-54DE-4FFD-ACCA-22AE14AFF131}">
  <sheetPr>
    <tabColor rgb="FF92D050"/>
  </sheetPr>
  <dimension ref="B1:I18"/>
  <sheetViews>
    <sheetView showGridLines="0" tabSelected="1" workbookViewId="0"/>
  </sheetViews>
  <sheetFormatPr defaultRowHeight="14.4" x14ac:dyDescent="0.3"/>
  <cols>
    <col min="1" max="1" width="3.33203125" customWidth="1"/>
    <col min="2" max="2" width="36" customWidth="1"/>
    <col min="3" max="3" width="19.109375" customWidth="1"/>
    <col min="4" max="4" width="10" customWidth="1"/>
    <col min="5" max="5" width="27.88671875" customWidth="1"/>
    <col min="6" max="6" width="18" customWidth="1"/>
    <col min="9" max="9" width="24.6640625" customWidth="1"/>
    <col min="10" max="10" width="16.44140625" customWidth="1"/>
  </cols>
  <sheetData>
    <row r="1" spans="2:9" ht="7.95" customHeight="1" x14ac:dyDescent="0.3"/>
    <row r="2" spans="2:9" ht="31.2" x14ac:dyDescent="0.3">
      <c r="C2" s="30" t="s">
        <v>32</v>
      </c>
    </row>
    <row r="3" spans="2:9" ht="15" thickBot="1" x14ac:dyDescent="0.35">
      <c r="B3" s="3" t="s">
        <v>6</v>
      </c>
    </row>
    <row r="4" spans="2:9" ht="15" thickBot="1" x14ac:dyDescent="0.35">
      <c r="B4" t="s">
        <v>7</v>
      </c>
      <c r="C4" s="1" t="s">
        <v>33</v>
      </c>
    </row>
    <row r="5" spans="2:9" ht="15" thickBot="1" x14ac:dyDescent="0.35">
      <c r="B5" t="s">
        <v>8</v>
      </c>
      <c r="C5" s="2">
        <v>0.18</v>
      </c>
    </row>
    <row r="8" spans="2:9" ht="18" customHeight="1" x14ac:dyDescent="0.35">
      <c r="B8" s="31" t="s">
        <v>31</v>
      </c>
      <c r="C8" s="32"/>
      <c r="E8" s="33" t="s">
        <v>0</v>
      </c>
      <c r="F8" s="34"/>
    </row>
    <row r="9" spans="2:9" ht="18" customHeight="1" x14ac:dyDescent="0.3">
      <c r="B9" s="39" t="s">
        <v>14</v>
      </c>
      <c r="C9" s="41">
        <f>F14</f>
        <v>0</v>
      </c>
      <c r="E9" s="39" t="s">
        <v>19</v>
      </c>
      <c r="F9" s="41">
        <f>KOSZTY!G2</f>
        <v>0</v>
      </c>
    </row>
    <row r="10" spans="2:9" ht="18" customHeight="1" thickBot="1" x14ac:dyDescent="0.35">
      <c r="B10" s="40" t="s">
        <v>26</v>
      </c>
      <c r="C10" s="42">
        <f>F9</f>
        <v>0</v>
      </c>
      <c r="E10" s="40" t="s">
        <v>4</v>
      </c>
      <c r="F10" s="42">
        <f>KOSZTY!H2</f>
        <v>0</v>
      </c>
      <c r="I10" s="4"/>
    </row>
    <row r="11" spans="2:9" ht="18" customHeight="1" thickBot="1" x14ac:dyDescent="0.35">
      <c r="B11" s="38" t="s">
        <v>25</v>
      </c>
      <c r="C11" s="43">
        <f>IF(C4="NIE",C9-C10-C14,F14-F9-C14-C15+C16)</f>
        <v>0</v>
      </c>
      <c r="E11" s="40" t="s">
        <v>20</v>
      </c>
      <c r="F11" s="42">
        <f>KOSZTY!I2</f>
        <v>0</v>
      </c>
    </row>
    <row r="12" spans="2:9" ht="18" customHeight="1" x14ac:dyDescent="0.3">
      <c r="C12" s="44"/>
      <c r="F12" s="44"/>
    </row>
    <row r="13" spans="2:9" ht="18" customHeight="1" x14ac:dyDescent="0.35">
      <c r="B13" s="35" t="s">
        <v>24</v>
      </c>
      <c r="C13" s="45"/>
      <c r="E13" s="36" t="s">
        <v>21</v>
      </c>
      <c r="F13" s="47"/>
    </row>
    <row r="14" spans="2:9" ht="18" customHeight="1" x14ac:dyDescent="0.3">
      <c r="B14" s="39" t="s">
        <v>27</v>
      </c>
      <c r="C14" s="41">
        <f>IF(F9&gt;F14,0,IF(C4="NIE",C5*(C9-C10),C5*(F16-F11)))</f>
        <v>0</v>
      </c>
      <c r="E14" s="39" t="s">
        <v>15</v>
      </c>
      <c r="F14" s="41">
        <f>SPRZEDAŻ!G2</f>
        <v>0</v>
      </c>
    </row>
    <row r="15" spans="2:9" ht="18" customHeight="1" x14ac:dyDescent="0.3">
      <c r="B15" s="40" t="s">
        <v>23</v>
      </c>
      <c r="C15" s="42" t="str">
        <f>IF(C4="nie","nie dotyczy",IF(F15-F10&gt;=0,F15-F10,0))</f>
        <v>nie dotyczy</v>
      </c>
      <c r="E15" s="40" t="s">
        <v>4</v>
      </c>
      <c r="F15" s="42">
        <f>SPRZEDAŻ!H2</f>
        <v>0</v>
      </c>
    </row>
    <row r="16" spans="2:9" ht="18" customHeight="1" x14ac:dyDescent="0.3">
      <c r="B16" s="40" t="s">
        <v>22</v>
      </c>
      <c r="C16" s="42" t="str">
        <f>IF(C4="nie","nie dotyczy",IF(F15-F10&lt;0,F10-F15,0))</f>
        <v>nie dotyczy</v>
      </c>
      <c r="E16" s="40" t="s">
        <v>16</v>
      </c>
      <c r="F16" s="42">
        <f>SPRZEDAŻ!I2</f>
        <v>0</v>
      </c>
    </row>
    <row r="17" spans="2:3" ht="18" customHeight="1" x14ac:dyDescent="0.3">
      <c r="B17" s="37" t="s">
        <v>28</v>
      </c>
      <c r="C17" s="46">
        <f>IFERROR(IF(SUM(C14:C15)-C16&gt;0,SUM(C14:C15)-C16,-(SUM(C14:C15)-C16)),C14)</f>
        <v>0</v>
      </c>
    </row>
    <row r="18" spans="2:3" ht="18" customHeight="1" x14ac:dyDescent="0.3"/>
  </sheetData>
  <dataValidations count="1">
    <dataValidation type="list" allowBlank="1" showInputMessage="1" showErrorMessage="1" sqref="C4" xr:uid="{8076D12A-0684-44BD-8023-397F0EAFDE1E}">
      <formula1>"TAK,NIE"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33DB4-A2FF-47C9-ACC1-46397C653F30}">
  <sheetPr>
    <tabColor theme="4" tint="0.79998168889431442"/>
  </sheetPr>
  <dimension ref="B1:I50"/>
  <sheetViews>
    <sheetView showGridLines="0" workbookViewId="0">
      <pane ySplit="4" topLeftCell="A5" activePane="bottomLeft" state="frozen"/>
      <selection activeCell="C5" sqref="C5"/>
      <selection pane="bottomLeft"/>
    </sheetView>
  </sheetViews>
  <sheetFormatPr defaultRowHeight="14.4" x14ac:dyDescent="0.3"/>
  <cols>
    <col min="1" max="1" width="1.5546875" customWidth="1"/>
    <col min="2" max="2" width="5.33203125" style="10" customWidth="1"/>
    <col min="3" max="3" width="33.109375" bestFit="1" customWidth="1"/>
    <col min="4" max="4" width="10.5546875" customWidth="1"/>
    <col min="5" max="5" width="8.109375" customWidth="1"/>
    <col min="6" max="6" width="9.33203125" style="48" customWidth="1"/>
    <col min="7" max="9" width="11.88671875" customWidth="1"/>
  </cols>
  <sheetData>
    <row r="1" spans="2:9" ht="19.5" customHeight="1" thickBot="1" x14ac:dyDescent="0.35">
      <c r="F1"/>
    </row>
    <row r="2" spans="2:9" ht="19.5" customHeight="1" thickBot="1" x14ac:dyDescent="0.4">
      <c r="B2" s="21"/>
      <c r="C2" s="21" t="s">
        <v>29</v>
      </c>
      <c r="D2" s="22"/>
      <c r="E2" s="22"/>
      <c r="F2" s="18" t="s">
        <v>9</v>
      </c>
      <c r="G2" s="19">
        <f>SUBTOTAL(9,G5:G50)</f>
        <v>0</v>
      </c>
      <c r="H2" s="19">
        <f>SUBTOTAL(9,H5:H50)</f>
        <v>0</v>
      </c>
      <c r="I2" s="20">
        <f>SUBTOTAL(9,I5:I50)</f>
        <v>0</v>
      </c>
    </row>
    <row r="3" spans="2:9" ht="43.2" customHeight="1" x14ac:dyDescent="0.3">
      <c r="B3" s="16" t="s">
        <v>5</v>
      </c>
      <c r="C3" s="16" t="s">
        <v>1</v>
      </c>
      <c r="D3" s="16" t="s">
        <v>17</v>
      </c>
      <c r="E3" s="16" t="s">
        <v>2</v>
      </c>
      <c r="F3" s="17" t="s">
        <v>3</v>
      </c>
      <c r="G3" s="17" t="s">
        <v>19</v>
      </c>
      <c r="H3" s="17" t="s">
        <v>4</v>
      </c>
      <c r="I3" s="17" t="s">
        <v>20</v>
      </c>
    </row>
    <row r="4" spans="2:9" ht="12" customHeight="1" x14ac:dyDescent="0.3">
      <c r="B4" s="9" t="s">
        <v>13</v>
      </c>
      <c r="C4" s="57" t="s">
        <v>12</v>
      </c>
      <c r="D4" s="57" t="s">
        <v>12</v>
      </c>
      <c r="E4" s="57" t="s">
        <v>12</v>
      </c>
      <c r="F4" s="57" t="s">
        <v>12</v>
      </c>
      <c r="G4" s="9" t="s">
        <v>13</v>
      </c>
      <c r="H4" s="9" t="s">
        <v>13</v>
      </c>
      <c r="I4" s="9" t="s">
        <v>13</v>
      </c>
    </row>
    <row r="5" spans="2:9" x14ac:dyDescent="0.3">
      <c r="B5" s="24" t="str">
        <f>IF(C5&lt;&gt;"",1,"")</f>
        <v/>
      </c>
      <c r="C5" s="49"/>
      <c r="D5" s="50"/>
      <c r="E5" s="23"/>
      <c r="F5" s="24"/>
      <c r="G5" s="50" t="str">
        <f>IF(IF(F5="",D5,D5*F5)=0,"",IF(F5="",D5,D5*F5))</f>
        <v/>
      </c>
      <c r="H5" s="50" t="str">
        <f>IF(IF(F5="",E5*D5,D5*E5*F5)=0,"",IF(F5="",E5*D5,D5*E5*F5))</f>
        <v/>
      </c>
      <c r="I5" s="50" t="str">
        <f>IFERROR(G5-H5,"")</f>
        <v/>
      </c>
    </row>
    <row r="6" spans="2:9" x14ac:dyDescent="0.3">
      <c r="B6" s="24" t="str">
        <f>IF(C6&lt;&gt;"",B5+1,"")</f>
        <v/>
      </c>
      <c r="C6" s="49"/>
      <c r="D6" s="50"/>
      <c r="E6" s="23"/>
      <c r="F6" s="24"/>
      <c r="G6" s="50" t="str">
        <f t="shared" ref="G6" si="0">IF(IF(F6="",D6,D6*F6)=0,"",IF(F6="",D6,D6*F6))</f>
        <v/>
      </c>
      <c r="H6" s="50" t="str">
        <f t="shared" ref="H6:H8" si="1">IF(IF(F6="",E6*D6,D6*E6*F6)=0,"",IF(F6="",E6*D6,D6*E6*F6))</f>
        <v/>
      </c>
      <c r="I6" s="50" t="str">
        <f t="shared" ref="I6:I8" si="2">IFERROR(G6-H6,"")</f>
        <v/>
      </c>
    </row>
    <row r="7" spans="2:9" x14ac:dyDescent="0.3">
      <c r="B7" s="24" t="str">
        <f t="shared" ref="B7:B50" si="3">IF(C7&lt;&gt;"",B6+1,"")</f>
        <v/>
      </c>
      <c r="C7" s="49"/>
      <c r="D7" s="50"/>
      <c r="E7" s="23"/>
      <c r="F7" s="24"/>
      <c r="G7" s="50" t="str">
        <f t="shared" ref="G7:G8" si="4">IF(IF(F7="",D7,D7*F7)=0,"",IF(F7="",D7,D7*F7))</f>
        <v/>
      </c>
      <c r="H7" s="50" t="str">
        <f t="shared" ref="H7" si="5">IF(IF(F7="",E7*D7,D7*E7*F7)=0,"",IF(F7="",E7*D7,D7*E7*F7))</f>
        <v/>
      </c>
      <c r="I7" s="50" t="str">
        <f t="shared" ref="I7" si="6">IFERROR(G7-H7,"")</f>
        <v/>
      </c>
    </row>
    <row r="8" spans="2:9" x14ac:dyDescent="0.3">
      <c r="B8" s="24" t="str">
        <f t="shared" si="3"/>
        <v/>
      </c>
      <c r="C8" s="49"/>
      <c r="D8" s="50"/>
      <c r="E8" s="23"/>
      <c r="F8" s="24"/>
      <c r="G8" s="50" t="str">
        <f t="shared" si="4"/>
        <v/>
      </c>
      <c r="H8" s="50" t="str">
        <f t="shared" si="1"/>
        <v/>
      </c>
      <c r="I8" s="50" t="str">
        <f t="shared" si="2"/>
        <v/>
      </c>
    </row>
    <row r="9" spans="2:9" x14ac:dyDescent="0.3">
      <c r="B9" s="24" t="str">
        <f t="shared" si="3"/>
        <v/>
      </c>
      <c r="C9" s="49"/>
      <c r="D9" s="50"/>
      <c r="E9" s="23"/>
      <c r="F9" s="24"/>
      <c r="G9" s="50" t="str">
        <f t="shared" ref="G9:G50" si="7">IF(IF(F9="",D9,D9*F9)=0,"",IF(F9="",D9,D9*F9))</f>
        <v/>
      </c>
      <c r="H9" s="50" t="str">
        <f t="shared" ref="H9:H50" si="8">IF(IF(F9="",E9*D9,D9*E9*F9)=0,"",IF(F9="",E9*D9,D9*E9*F9))</f>
        <v/>
      </c>
      <c r="I9" s="50" t="str">
        <f t="shared" ref="I9:I50" si="9">IFERROR(G9-H9,"")</f>
        <v/>
      </c>
    </row>
    <row r="10" spans="2:9" x14ac:dyDescent="0.3">
      <c r="B10" s="24" t="str">
        <f t="shared" si="3"/>
        <v/>
      </c>
      <c r="C10" s="49"/>
      <c r="D10" s="50"/>
      <c r="E10" s="23"/>
      <c r="F10" s="24"/>
      <c r="G10" s="50" t="str">
        <f t="shared" si="7"/>
        <v/>
      </c>
      <c r="H10" s="50" t="str">
        <f t="shared" si="8"/>
        <v/>
      </c>
      <c r="I10" s="50" t="str">
        <f t="shared" si="9"/>
        <v/>
      </c>
    </row>
    <row r="11" spans="2:9" x14ac:dyDescent="0.3">
      <c r="B11" s="24" t="str">
        <f t="shared" si="3"/>
        <v/>
      </c>
      <c r="C11" s="49"/>
      <c r="D11" s="50"/>
      <c r="E11" s="23"/>
      <c r="F11" s="24"/>
      <c r="G11" s="50" t="str">
        <f t="shared" si="7"/>
        <v/>
      </c>
      <c r="H11" s="50" t="str">
        <f t="shared" si="8"/>
        <v/>
      </c>
      <c r="I11" s="50" t="str">
        <f t="shared" si="9"/>
        <v/>
      </c>
    </row>
    <row r="12" spans="2:9" x14ac:dyDescent="0.3">
      <c r="B12" s="24" t="str">
        <f t="shared" si="3"/>
        <v/>
      </c>
      <c r="C12" s="49"/>
      <c r="D12" s="50"/>
      <c r="E12" s="23"/>
      <c r="F12" s="24"/>
      <c r="G12" s="50" t="str">
        <f t="shared" si="7"/>
        <v/>
      </c>
      <c r="H12" s="50" t="str">
        <f t="shared" si="8"/>
        <v/>
      </c>
      <c r="I12" s="50" t="str">
        <f t="shared" si="9"/>
        <v/>
      </c>
    </row>
    <row r="13" spans="2:9" x14ac:dyDescent="0.3">
      <c r="B13" s="24" t="str">
        <f t="shared" si="3"/>
        <v/>
      </c>
      <c r="C13" s="49"/>
      <c r="D13" s="50"/>
      <c r="E13" s="23"/>
      <c r="F13" s="24"/>
      <c r="G13" s="50" t="str">
        <f t="shared" si="7"/>
        <v/>
      </c>
      <c r="H13" s="50" t="str">
        <f t="shared" si="8"/>
        <v/>
      </c>
      <c r="I13" s="50" t="str">
        <f t="shared" si="9"/>
        <v/>
      </c>
    </row>
    <row r="14" spans="2:9" x14ac:dyDescent="0.3">
      <c r="B14" s="24" t="str">
        <f t="shared" si="3"/>
        <v/>
      </c>
      <c r="C14" s="49"/>
      <c r="D14" s="50"/>
      <c r="E14" s="23"/>
      <c r="F14" s="24"/>
      <c r="G14" s="50" t="str">
        <f t="shared" si="7"/>
        <v/>
      </c>
      <c r="H14" s="50" t="str">
        <f t="shared" si="8"/>
        <v/>
      </c>
      <c r="I14" s="50" t="str">
        <f t="shared" si="9"/>
        <v/>
      </c>
    </row>
    <row r="15" spans="2:9" x14ac:dyDescent="0.3">
      <c r="B15" s="24" t="str">
        <f t="shared" si="3"/>
        <v/>
      </c>
      <c r="C15" s="49"/>
      <c r="D15" s="49"/>
      <c r="E15" s="24"/>
      <c r="F15" s="24"/>
      <c r="G15" s="50" t="str">
        <f t="shared" si="7"/>
        <v/>
      </c>
      <c r="H15" s="50" t="str">
        <f t="shared" si="8"/>
        <v/>
      </c>
      <c r="I15" s="50" t="str">
        <f t="shared" si="9"/>
        <v/>
      </c>
    </row>
    <row r="16" spans="2:9" x14ac:dyDescent="0.3">
      <c r="B16" s="24" t="str">
        <f t="shared" si="3"/>
        <v/>
      </c>
      <c r="C16" s="49"/>
      <c r="D16" s="49"/>
      <c r="E16" s="24"/>
      <c r="F16" s="24"/>
      <c r="G16" s="50" t="str">
        <f t="shared" si="7"/>
        <v/>
      </c>
      <c r="H16" s="50" t="str">
        <f t="shared" si="8"/>
        <v/>
      </c>
      <c r="I16" s="50" t="str">
        <f t="shared" si="9"/>
        <v/>
      </c>
    </row>
    <row r="17" spans="2:9" x14ac:dyDescent="0.3">
      <c r="B17" s="24" t="str">
        <f t="shared" si="3"/>
        <v/>
      </c>
      <c r="C17" s="49"/>
      <c r="D17" s="49"/>
      <c r="E17" s="24"/>
      <c r="F17" s="24"/>
      <c r="G17" s="50" t="str">
        <f t="shared" si="7"/>
        <v/>
      </c>
      <c r="H17" s="50" t="str">
        <f t="shared" si="8"/>
        <v/>
      </c>
      <c r="I17" s="50" t="str">
        <f t="shared" si="9"/>
        <v/>
      </c>
    </row>
    <row r="18" spans="2:9" x14ac:dyDescent="0.3">
      <c r="B18" s="24" t="str">
        <f t="shared" si="3"/>
        <v/>
      </c>
      <c r="C18" s="49"/>
      <c r="D18" s="49"/>
      <c r="E18" s="24"/>
      <c r="F18" s="24"/>
      <c r="G18" s="50" t="str">
        <f t="shared" si="7"/>
        <v/>
      </c>
      <c r="H18" s="50" t="str">
        <f t="shared" si="8"/>
        <v/>
      </c>
      <c r="I18" s="50" t="str">
        <f t="shared" si="9"/>
        <v/>
      </c>
    </row>
    <row r="19" spans="2:9" x14ac:dyDescent="0.3">
      <c r="B19" s="24" t="str">
        <f t="shared" si="3"/>
        <v/>
      </c>
      <c r="C19" s="49"/>
      <c r="D19" s="49"/>
      <c r="E19" s="24"/>
      <c r="F19" s="24"/>
      <c r="G19" s="50" t="str">
        <f t="shared" si="7"/>
        <v/>
      </c>
      <c r="H19" s="50" t="str">
        <f t="shared" si="8"/>
        <v/>
      </c>
      <c r="I19" s="50" t="str">
        <f t="shared" si="9"/>
        <v/>
      </c>
    </row>
    <row r="20" spans="2:9" x14ac:dyDescent="0.3">
      <c r="B20" s="24" t="str">
        <f t="shared" si="3"/>
        <v/>
      </c>
      <c r="C20" s="49"/>
      <c r="D20" s="49"/>
      <c r="E20" s="24"/>
      <c r="F20" s="24"/>
      <c r="G20" s="50" t="str">
        <f t="shared" si="7"/>
        <v/>
      </c>
      <c r="H20" s="50" t="str">
        <f t="shared" si="8"/>
        <v/>
      </c>
      <c r="I20" s="50" t="str">
        <f t="shared" si="9"/>
        <v/>
      </c>
    </row>
    <row r="21" spans="2:9" x14ac:dyDescent="0.3">
      <c r="B21" s="24" t="str">
        <f t="shared" si="3"/>
        <v/>
      </c>
      <c r="C21" s="49"/>
      <c r="D21" s="49"/>
      <c r="E21" s="24"/>
      <c r="F21" s="24"/>
      <c r="G21" s="50" t="str">
        <f t="shared" si="7"/>
        <v/>
      </c>
      <c r="H21" s="50" t="str">
        <f t="shared" si="8"/>
        <v/>
      </c>
      <c r="I21" s="50" t="str">
        <f t="shared" si="9"/>
        <v/>
      </c>
    </row>
    <row r="22" spans="2:9" x14ac:dyDescent="0.3">
      <c r="B22" s="24" t="str">
        <f t="shared" si="3"/>
        <v/>
      </c>
      <c r="C22" s="49"/>
      <c r="D22" s="49"/>
      <c r="E22" s="24"/>
      <c r="F22" s="24"/>
      <c r="G22" s="50" t="str">
        <f t="shared" si="7"/>
        <v/>
      </c>
      <c r="H22" s="50" t="str">
        <f t="shared" si="8"/>
        <v/>
      </c>
      <c r="I22" s="50" t="str">
        <f t="shared" si="9"/>
        <v/>
      </c>
    </row>
    <row r="23" spans="2:9" x14ac:dyDescent="0.3">
      <c r="B23" s="24" t="str">
        <f t="shared" si="3"/>
        <v/>
      </c>
      <c r="C23" s="49"/>
      <c r="D23" s="49"/>
      <c r="E23" s="24"/>
      <c r="F23" s="24"/>
      <c r="G23" s="50" t="str">
        <f t="shared" si="7"/>
        <v/>
      </c>
      <c r="H23" s="50" t="str">
        <f t="shared" si="8"/>
        <v/>
      </c>
      <c r="I23" s="50" t="str">
        <f t="shared" si="9"/>
        <v/>
      </c>
    </row>
    <row r="24" spans="2:9" x14ac:dyDescent="0.3">
      <c r="B24" s="24" t="str">
        <f t="shared" si="3"/>
        <v/>
      </c>
      <c r="C24" s="49"/>
      <c r="D24" s="49"/>
      <c r="E24" s="24"/>
      <c r="F24" s="24"/>
      <c r="G24" s="50" t="str">
        <f t="shared" si="7"/>
        <v/>
      </c>
      <c r="H24" s="50" t="str">
        <f t="shared" si="8"/>
        <v/>
      </c>
      <c r="I24" s="50" t="str">
        <f t="shared" si="9"/>
        <v/>
      </c>
    </row>
    <row r="25" spans="2:9" x14ac:dyDescent="0.3">
      <c r="B25" s="24" t="str">
        <f t="shared" si="3"/>
        <v/>
      </c>
      <c r="C25" s="49"/>
      <c r="D25" s="49"/>
      <c r="E25" s="24"/>
      <c r="F25" s="24"/>
      <c r="G25" s="50" t="str">
        <f t="shared" si="7"/>
        <v/>
      </c>
      <c r="H25" s="50" t="str">
        <f t="shared" si="8"/>
        <v/>
      </c>
      <c r="I25" s="50" t="str">
        <f t="shared" si="9"/>
        <v/>
      </c>
    </row>
    <row r="26" spans="2:9" x14ac:dyDescent="0.3">
      <c r="B26" s="24" t="str">
        <f t="shared" si="3"/>
        <v/>
      </c>
      <c r="C26" s="49"/>
      <c r="D26" s="49"/>
      <c r="E26" s="24"/>
      <c r="F26" s="24"/>
      <c r="G26" s="50" t="str">
        <f t="shared" si="7"/>
        <v/>
      </c>
      <c r="H26" s="50" t="str">
        <f t="shared" si="8"/>
        <v/>
      </c>
      <c r="I26" s="50" t="str">
        <f t="shared" si="9"/>
        <v/>
      </c>
    </row>
    <row r="27" spans="2:9" x14ac:dyDescent="0.3">
      <c r="B27" s="24" t="str">
        <f t="shared" si="3"/>
        <v/>
      </c>
      <c r="C27" s="49"/>
      <c r="D27" s="49"/>
      <c r="E27" s="24"/>
      <c r="F27" s="24"/>
      <c r="G27" s="50" t="str">
        <f t="shared" si="7"/>
        <v/>
      </c>
      <c r="H27" s="50" t="str">
        <f t="shared" si="8"/>
        <v/>
      </c>
      <c r="I27" s="50" t="str">
        <f t="shared" si="9"/>
        <v/>
      </c>
    </row>
    <row r="28" spans="2:9" x14ac:dyDescent="0.3">
      <c r="B28" s="24" t="str">
        <f t="shared" si="3"/>
        <v/>
      </c>
      <c r="C28" s="49"/>
      <c r="D28" s="49"/>
      <c r="E28" s="24"/>
      <c r="F28" s="24"/>
      <c r="G28" s="50" t="str">
        <f t="shared" si="7"/>
        <v/>
      </c>
      <c r="H28" s="50" t="str">
        <f t="shared" si="8"/>
        <v/>
      </c>
      <c r="I28" s="50" t="str">
        <f t="shared" si="9"/>
        <v/>
      </c>
    </row>
    <row r="29" spans="2:9" x14ac:dyDescent="0.3">
      <c r="B29" s="24" t="str">
        <f t="shared" si="3"/>
        <v/>
      </c>
      <c r="C29" s="49"/>
      <c r="D29" s="49"/>
      <c r="E29" s="24"/>
      <c r="F29" s="24"/>
      <c r="G29" s="50" t="str">
        <f t="shared" si="7"/>
        <v/>
      </c>
      <c r="H29" s="50" t="str">
        <f t="shared" si="8"/>
        <v/>
      </c>
      <c r="I29" s="50" t="str">
        <f t="shared" si="9"/>
        <v/>
      </c>
    </row>
    <row r="30" spans="2:9" x14ac:dyDescent="0.3">
      <c r="B30" s="24" t="str">
        <f t="shared" si="3"/>
        <v/>
      </c>
      <c r="C30" s="49"/>
      <c r="D30" s="49"/>
      <c r="E30" s="24"/>
      <c r="F30" s="24"/>
      <c r="G30" s="50" t="str">
        <f t="shared" si="7"/>
        <v/>
      </c>
      <c r="H30" s="50" t="str">
        <f t="shared" si="8"/>
        <v/>
      </c>
      <c r="I30" s="50" t="str">
        <f t="shared" si="9"/>
        <v/>
      </c>
    </row>
    <row r="31" spans="2:9" x14ac:dyDescent="0.3">
      <c r="B31" s="24" t="str">
        <f t="shared" si="3"/>
        <v/>
      </c>
      <c r="C31" s="49"/>
      <c r="D31" s="49"/>
      <c r="E31" s="24"/>
      <c r="F31" s="24"/>
      <c r="G31" s="50" t="str">
        <f t="shared" si="7"/>
        <v/>
      </c>
      <c r="H31" s="50" t="str">
        <f t="shared" si="8"/>
        <v/>
      </c>
      <c r="I31" s="50" t="str">
        <f t="shared" si="9"/>
        <v/>
      </c>
    </row>
    <row r="32" spans="2:9" x14ac:dyDescent="0.3">
      <c r="B32" s="24" t="str">
        <f t="shared" si="3"/>
        <v/>
      </c>
      <c r="C32" s="49"/>
      <c r="D32" s="49"/>
      <c r="E32" s="24"/>
      <c r="F32" s="24"/>
      <c r="G32" s="50" t="str">
        <f t="shared" si="7"/>
        <v/>
      </c>
      <c r="H32" s="50" t="str">
        <f t="shared" si="8"/>
        <v/>
      </c>
      <c r="I32" s="50" t="str">
        <f t="shared" si="9"/>
        <v/>
      </c>
    </row>
    <row r="33" spans="2:9" x14ac:dyDescent="0.3">
      <c r="B33" s="24" t="str">
        <f t="shared" si="3"/>
        <v/>
      </c>
      <c r="C33" s="49"/>
      <c r="D33" s="49"/>
      <c r="E33" s="24"/>
      <c r="F33" s="24"/>
      <c r="G33" s="50" t="str">
        <f t="shared" si="7"/>
        <v/>
      </c>
      <c r="H33" s="50" t="str">
        <f t="shared" si="8"/>
        <v/>
      </c>
      <c r="I33" s="50" t="str">
        <f t="shared" si="9"/>
        <v/>
      </c>
    </row>
    <row r="34" spans="2:9" x14ac:dyDescent="0.3">
      <c r="B34" s="24" t="str">
        <f t="shared" si="3"/>
        <v/>
      </c>
      <c r="C34" s="49"/>
      <c r="D34" s="49"/>
      <c r="E34" s="24"/>
      <c r="F34" s="24"/>
      <c r="G34" s="50" t="str">
        <f t="shared" si="7"/>
        <v/>
      </c>
      <c r="H34" s="50" t="str">
        <f t="shared" si="8"/>
        <v/>
      </c>
      <c r="I34" s="50" t="str">
        <f t="shared" si="9"/>
        <v/>
      </c>
    </row>
    <row r="35" spans="2:9" x14ac:dyDescent="0.3">
      <c r="B35" s="24" t="str">
        <f t="shared" si="3"/>
        <v/>
      </c>
      <c r="C35" s="49"/>
      <c r="D35" s="49"/>
      <c r="E35" s="24"/>
      <c r="F35" s="24"/>
      <c r="G35" s="50" t="str">
        <f t="shared" si="7"/>
        <v/>
      </c>
      <c r="H35" s="50" t="str">
        <f t="shared" si="8"/>
        <v/>
      </c>
      <c r="I35" s="50" t="str">
        <f t="shared" si="9"/>
        <v/>
      </c>
    </row>
    <row r="36" spans="2:9" x14ac:dyDescent="0.3">
      <c r="B36" s="24" t="str">
        <f t="shared" si="3"/>
        <v/>
      </c>
      <c r="C36" s="49"/>
      <c r="D36" s="49"/>
      <c r="E36" s="24"/>
      <c r="F36" s="24"/>
      <c r="G36" s="50" t="str">
        <f t="shared" si="7"/>
        <v/>
      </c>
      <c r="H36" s="50" t="str">
        <f t="shared" si="8"/>
        <v/>
      </c>
      <c r="I36" s="50" t="str">
        <f t="shared" si="9"/>
        <v/>
      </c>
    </row>
    <row r="37" spans="2:9" x14ac:dyDescent="0.3">
      <c r="B37" s="24" t="str">
        <f t="shared" si="3"/>
        <v/>
      </c>
      <c r="C37" s="49"/>
      <c r="D37" s="49"/>
      <c r="E37" s="24"/>
      <c r="F37" s="24"/>
      <c r="G37" s="50" t="str">
        <f t="shared" si="7"/>
        <v/>
      </c>
      <c r="H37" s="50" t="str">
        <f t="shared" si="8"/>
        <v/>
      </c>
      <c r="I37" s="50" t="str">
        <f t="shared" si="9"/>
        <v/>
      </c>
    </row>
    <row r="38" spans="2:9" x14ac:dyDescent="0.3">
      <c r="B38" s="24" t="str">
        <f t="shared" si="3"/>
        <v/>
      </c>
      <c r="C38" s="49"/>
      <c r="D38" s="49"/>
      <c r="E38" s="24"/>
      <c r="F38" s="24"/>
      <c r="G38" s="50" t="str">
        <f t="shared" si="7"/>
        <v/>
      </c>
      <c r="H38" s="50" t="str">
        <f t="shared" si="8"/>
        <v/>
      </c>
      <c r="I38" s="50" t="str">
        <f t="shared" si="9"/>
        <v/>
      </c>
    </row>
    <row r="39" spans="2:9" x14ac:dyDescent="0.3">
      <c r="B39" s="24" t="str">
        <f t="shared" si="3"/>
        <v/>
      </c>
      <c r="C39" s="49"/>
      <c r="D39" s="49"/>
      <c r="E39" s="24"/>
      <c r="F39" s="24"/>
      <c r="G39" s="50" t="str">
        <f t="shared" si="7"/>
        <v/>
      </c>
      <c r="H39" s="50" t="str">
        <f t="shared" si="8"/>
        <v/>
      </c>
      <c r="I39" s="50" t="str">
        <f t="shared" si="9"/>
        <v/>
      </c>
    </row>
    <row r="40" spans="2:9" x14ac:dyDescent="0.3">
      <c r="B40" s="24" t="str">
        <f t="shared" si="3"/>
        <v/>
      </c>
      <c r="C40" s="49"/>
      <c r="D40" s="49"/>
      <c r="E40" s="24"/>
      <c r="F40" s="24"/>
      <c r="G40" s="50" t="str">
        <f t="shared" si="7"/>
        <v/>
      </c>
      <c r="H40" s="50" t="str">
        <f t="shared" si="8"/>
        <v/>
      </c>
      <c r="I40" s="50" t="str">
        <f t="shared" si="9"/>
        <v/>
      </c>
    </row>
    <row r="41" spans="2:9" x14ac:dyDescent="0.3">
      <c r="B41" s="24" t="str">
        <f t="shared" si="3"/>
        <v/>
      </c>
      <c r="C41" s="49"/>
      <c r="D41" s="49"/>
      <c r="E41" s="24"/>
      <c r="F41" s="24"/>
      <c r="G41" s="50" t="str">
        <f t="shared" si="7"/>
        <v/>
      </c>
      <c r="H41" s="50" t="str">
        <f t="shared" si="8"/>
        <v/>
      </c>
      <c r="I41" s="50" t="str">
        <f t="shared" si="9"/>
        <v/>
      </c>
    </row>
    <row r="42" spans="2:9" x14ac:dyDescent="0.3">
      <c r="B42" s="24" t="str">
        <f t="shared" si="3"/>
        <v/>
      </c>
      <c r="C42" s="49"/>
      <c r="D42" s="49"/>
      <c r="E42" s="24"/>
      <c r="F42" s="24"/>
      <c r="G42" s="50" t="str">
        <f t="shared" si="7"/>
        <v/>
      </c>
      <c r="H42" s="50" t="str">
        <f t="shared" si="8"/>
        <v/>
      </c>
      <c r="I42" s="50" t="str">
        <f t="shared" si="9"/>
        <v/>
      </c>
    </row>
    <row r="43" spans="2:9" x14ac:dyDescent="0.3">
      <c r="B43" s="24" t="str">
        <f t="shared" si="3"/>
        <v/>
      </c>
      <c r="C43" s="49"/>
      <c r="D43" s="49"/>
      <c r="E43" s="24"/>
      <c r="F43" s="24"/>
      <c r="G43" s="50" t="str">
        <f t="shared" si="7"/>
        <v/>
      </c>
      <c r="H43" s="50" t="str">
        <f t="shared" si="8"/>
        <v/>
      </c>
      <c r="I43" s="50" t="str">
        <f t="shared" si="9"/>
        <v/>
      </c>
    </row>
    <row r="44" spans="2:9" x14ac:dyDescent="0.3">
      <c r="B44" s="24" t="str">
        <f t="shared" si="3"/>
        <v/>
      </c>
      <c r="C44" s="49"/>
      <c r="D44" s="49"/>
      <c r="E44" s="24"/>
      <c r="F44" s="24"/>
      <c r="G44" s="50" t="str">
        <f t="shared" si="7"/>
        <v/>
      </c>
      <c r="H44" s="50" t="str">
        <f t="shared" si="8"/>
        <v/>
      </c>
      <c r="I44" s="50" t="str">
        <f t="shared" si="9"/>
        <v/>
      </c>
    </row>
    <row r="45" spans="2:9" x14ac:dyDescent="0.3">
      <c r="B45" s="24" t="str">
        <f t="shared" si="3"/>
        <v/>
      </c>
      <c r="C45" s="49"/>
      <c r="D45" s="49"/>
      <c r="E45" s="24"/>
      <c r="F45" s="24"/>
      <c r="G45" s="50" t="str">
        <f t="shared" si="7"/>
        <v/>
      </c>
      <c r="H45" s="50" t="str">
        <f t="shared" si="8"/>
        <v/>
      </c>
      <c r="I45" s="50" t="str">
        <f t="shared" si="9"/>
        <v/>
      </c>
    </row>
    <row r="46" spans="2:9" x14ac:dyDescent="0.3">
      <c r="B46" s="24" t="str">
        <f t="shared" si="3"/>
        <v/>
      </c>
      <c r="C46" s="49"/>
      <c r="D46" s="49"/>
      <c r="E46" s="24"/>
      <c r="F46" s="24"/>
      <c r="G46" s="50" t="str">
        <f t="shared" si="7"/>
        <v/>
      </c>
      <c r="H46" s="50" t="str">
        <f t="shared" si="8"/>
        <v/>
      </c>
      <c r="I46" s="50" t="str">
        <f t="shared" si="9"/>
        <v/>
      </c>
    </row>
    <row r="47" spans="2:9" x14ac:dyDescent="0.3">
      <c r="B47" s="24" t="str">
        <f t="shared" si="3"/>
        <v/>
      </c>
      <c r="C47" s="49"/>
      <c r="D47" s="49"/>
      <c r="E47" s="24"/>
      <c r="F47" s="24"/>
      <c r="G47" s="50" t="str">
        <f t="shared" si="7"/>
        <v/>
      </c>
      <c r="H47" s="50" t="str">
        <f t="shared" si="8"/>
        <v/>
      </c>
      <c r="I47" s="50" t="str">
        <f t="shared" si="9"/>
        <v/>
      </c>
    </row>
    <row r="48" spans="2:9" x14ac:dyDescent="0.3">
      <c r="B48" s="24" t="str">
        <f t="shared" si="3"/>
        <v/>
      </c>
      <c r="C48" s="49"/>
      <c r="D48" s="49"/>
      <c r="E48" s="24"/>
      <c r="F48" s="24"/>
      <c r="G48" s="50" t="str">
        <f t="shared" si="7"/>
        <v/>
      </c>
      <c r="H48" s="50" t="str">
        <f t="shared" si="8"/>
        <v/>
      </c>
      <c r="I48" s="50" t="str">
        <f t="shared" si="9"/>
        <v/>
      </c>
    </row>
    <row r="49" spans="2:9" x14ac:dyDescent="0.3">
      <c r="B49" s="24" t="str">
        <f t="shared" si="3"/>
        <v/>
      </c>
      <c r="C49" s="49"/>
      <c r="D49" s="49"/>
      <c r="E49" s="24"/>
      <c r="F49" s="24"/>
      <c r="G49" s="50" t="str">
        <f t="shared" si="7"/>
        <v/>
      </c>
      <c r="H49" s="50" t="str">
        <f t="shared" si="8"/>
        <v/>
      </c>
      <c r="I49" s="50" t="str">
        <f t="shared" si="9"/>
        <v/>
      </c>
    </row>
    <row r="50" spans="2:9" x14ac:dyDescent="0.3">
      <c r="B50" s="25" t="str">
        <f t="shared" si="3"/>
        <v/>
      </c>
      <c r="C50" s="51"/>
      <c r="D50" s="52"/>
      <c r="E50" s="26"/>
      <c r="F50" s="25"/>
      <c r="G50" s="52" t="str">
        <f t="shared" si="7"/>
        <v/>
      </c>
      <c r="H50" s="52" t="str">
        <f t="shared" si="8"/>
        <v/>
      </c>
      <c r="I50" s="52" t="str">
        <f t="shared" si="9"/>
        <v/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FECB2-E5BF-47AD-9B26-F262FB100393}">
  <sheetPr>
    <tabColor theme="7" tint="0.79998168889431442"/>
  </sheetPr>
  <dimension ref="B1:L20"/>
  <sheetViews>
    <sheetView showGridLines="0" workbookViewId="0">
      <pane ySplit="4" topLeftCell="A5" activePane="bottomLeft" state="frozen"/>
      <selection pane="bottomLeft"/>
    </sheetView>
  </sheetViews>
  <sheetFormatPr defaultRowHeight="14.4" x14ac:dyDescent="0.3"/>
  <cols>
    <col min="1" max="1" width="1.5546875" customWidth="1"/>
    <col min="2" max="2" width="8.88671875" style="10"/>
    <col min="3" max="3" width="24.109375" customWidth="1"/>
    <col min="4" max="4" width="10.44140625" customWidth="1"/>
    <col min="6" max="6" width="11.5546875" customWidth="1"/>
    <col min="7" max="9" width="12" customWidth="1"/>
    <col min="11" max="11" width="31.33203125" customWidth="1"/>
    <col min="12" max="12" width="15.5546875" customWidth="1"/>
  </cols>
  <sheetData>
    <row r="1" spans="2:12" ht="19.5" customHeight="1" thickBot="1" x14ac:dyDescent="0.35">
      <c r="K1" s="58" t="s">
        <v>38</v>
      </c>
      <c r="L1" s="55"/>
    </row>
    <row r="2" spans="2:12" ht="19.5" customHeight="1" thickBot="1" x14ac:dyDescent="0.4">
      <c r="B2" s="11"/>
      <c r="C2" s="11" t="s">
        <v>30</v>
      </c>
      <c r="D2" s="8"/>
      <c r="E2" s="5" t="s">
        <v>9</v>
      </c>
      <c r="F2" s="56">
        <f>SUBTOTAL(9,F5:F14)</f>
        <v>0</v>
      </c>
      <c r="G2" s="6">
        <f>SUBTOTAL(9,G5:G14)</f>
        <v>0</v>
      </c>
      <c r="H2" s="6">
        <f>SUBTOTAL(9,H5:H14)</f>
        <v>0</v>
      </c>
      <c r="I2" s="7">
        <f>SUBTOTAL(9,I5:I14)</f>
        <v>0</v>
      </c>
      <c r="K2" s="58" t="s">
        <v>39</v>
      </c>
      <c r="L2" s="53"/>
    </row>
    <row r="3" spans="2:12" ht="43.2" customHeight="1" thickBot="1" x14ac:dyDescent="0.35">
      <c r="B3" s="16" t="s">
        <v>5</v>
      </c>
      <c r="C3" s="16" t="s">
        <v>10</v>
      </c>
      <c r="D3" s="16" t="s">
        <v>11</v>
      </c>
      <c r="E3" s="16" t="s">
        <v>2</v>
      </c>
      <c r="F3" s="27" t="s">
        <v>18</v>
      </c>
      <c r="G3" s="17" t="s">
        <v>15</v>
      </c>
      <c r="H3" s="17" t="s">
        <v>4</v>
      </c>
      <c r="I3" s="17" t="s">
        <v>16</v>
      </c>
      <c r="K3" s="59" t="s">
        <v>40</v>
      </c>
      <c r="L3" s="54">
        <f>INT(L2*L1)</f>
        <v>0</v>
      </c>
    </row>
    <row r="4" spans="2:12" ht="12" customHeight="1" x14ac:dyDescent="0.3">
      <c r="B4" s="9" t="s">
        <v>13</v>
      </c>
      <c r="C4" s="57" t="s">
        <v>12</v>
      </c>
      <c r="D4" s="57" t="s">
        <v>12</v>
      </c>
      <c r="E4" s="9" t="s">
        <v>13</v>
      </c>
      <c r="F4" s="57" t="s">
        <v>12</v>
      </c>
      <c r="G4" s="9" t="s">
        <v>13</v>
      </c>
      <c r="H4" s="9" t="s">
        <v>13</v>
      </c>
      <c r="I4" s="9" t="s">
        <v>13</v>
      </c>
    </row>
    <row r="5" spans="2:12" x14ac:dyDescent="0.3">
      <c r="B5" s="24" t="str">
        <f>IF(C5&lt;&gt;"",1,"")</f>
        <v/>
      </c>
      <c r="C5" s="12"/>
      <c r="D5" s="13"/>
      <c r="E5" s="23" t="str">
        <f>IF(D5="","",IF(PODSUMOWANIE!$C$4="TAK",0.23,0))</f>
        <v/>
      </c>
      <c r="F5" s="28"/>
      <c r="G5" s="13" t="str">
        <f>IF(IF(F5="",D5,D5*F5)=0,"",IF(F5="",D5,D5*F5))</f>
        <v/>
      </c>
      <c r="H5" s="13" t="str">
        <f t="shared" ref="H5:H7" si="0">IF(D5="","",IF(IF(F5="",E5*D5,D5*E5*F5)=0,"",IF(F5="",E5*D5,D5*E5*F5)))</f>
        <v/>
      </c>
      <c r="I5" s="13" t="str">
        <f>IF(H5="",G5,G5-H5)</f>
        <v/>
      </c>
    </row>
    <row r="6" spans="2:12" x14ac:dyDescent="0.3">
      <c r="B6" s="24" t="str">
        <f>IF(C6&lt;&gt;"",B5+1,"")</f>
        <v/>
      </c>
      <c r="C6" s="12"/>
      <c r="D6" s="13"/>
      <c r="E6" s="23" t="str">
        <f>IF(D6="","",IF(PODSUMOWANIE!$C$4="TAK",0.23,0))</f>
        <v/>
      </c>
      <c r="F6" s="28"/>
      <c r="G6" s="13" t="str">
        <f t="shared" ref="G6" si="1">IF(IF(F6="",D6,D6*F6)=0,"",IF(F6="",D6,D6*F6))</f>
        <v/>
      </c>
      <c r="H6" s="13" t="str">
        <f t="shared" si="0"/>
        <v/>
      </c>
      <c r="I6" s="13" t="str">
        <f>IF(H6="",G6,G6-H6)</f>
        <v/>
      </c>
    </row>
    <row r="7" spans="2:12" x14ac:dyDescent="0.3">
      <c r="B7" s="24" t="str">
        <f t="shared" ref="B7:B20" si="2">IF(C7&lt;&gt;"",B6+1,"")</f>
        <v/>
      </c>
      <c r="C7" s="12"/>
      <c r="D7" s="13"/>
      <c r="E7" s="23" t="str">
        <f>IF(D7="","",IF(PODSUMOWANIE!$C$4="TAK",0.23,0))</f>
        <v/>
      </c>
      <c r="F7" s="28"/>
      <c r="G7" s="13" t="str">
        <f t="shared" ref="G7:G20" si="3">IF(IF(F7="",D7,D7*F7)=0,"",IF(F7="",D7,D7*F7))</f>
        <v/>
      </c>
      <c r="H7" s="13" t="str">
        <f t="shared" si="0"/>
        <v/>
      </c>
      <c r="I7" s="13" t="str">
        <f t="shared" ref="I7:I20" si="4">IF(H7="",G7,G7-H7)</f>
        <v/>
      </c>
    </row>
    <row r="8" spans="2:12" x14ac:dyDescent="0.3">
      <c r="B8" s="24" t="str">
        <f t="shared" si="2"/>
        <v/>
      </c>
      <c r="C8" s="12"/>
      <c r="D8" s="13"/>
      <c r="E8" s="23" t="str">
        <f>IF(D8="","",IF(PODSUMOWANIE!$C$4="TAK",0.23,0))</f>
        <v/>
      </c>
      <c r="F8" s="28"/>
      <c r="G8" s="13" t="str">
        <f t="shared" si="3"/>
        <v/>
      </c>
      <c r="H8" s="13" t="str">
        <f>IF(D8="","",IF(IF(F8="",E8*D8,D8*E8*F8)=0,"",IF(F8="",E8*D8,D8*E8*F8)))</f>
        <v/>
      </c>
      <c r="I8" s="13" t="str">
        <f t="shared" si="4"/>
        <v/>
      </c>
    </row>
    <row r="9" spans="2:12" x14ac:dyDescent="0.3">
      <c r="B9" s="24" t="str">
        <f t="shared" si="2"/>
        <v/>
      </c>
      <c r="C9" s="12"/>
      <c r="D9" s="13"/>
      <c r="E9" s="23" t="str">
        <f>IF(D9="","",IF(PODSUMOWANIE!$C$4="TAK",0.23,0))</f>
        <v/>
      </c>
      <c r="F9" s="28"/>
      <c r="G9" s="13" t="str">
        <f t="shared" si="3"/>
        <v/>
      </c>
      <c r="H9" s="13" t="str">
        <f t="shared" ref="H9:H20" si="5">IF(D9="","",IF(IF(F9="",E9*D9,D9*E9*F9)=0,"",IF(F9="",E9*D9,D9*E9*F9)))</f>
        <v/>
      </c>
      <c r="I9" s="13" t="str">
        <f t="shared" si="4"/>
        <v/>
      </c>
    </row>
    <row r="10" spans="2:12" x14ac:dyDescent="0.3">
      <c r="B10" s="24" t="str">
        <f t="shared" si="2"/>
        <v/>
      </c>
      <c r="C10" s="12"/>
      <c r="D10" s="13"/>
      <c r="E10" s="23" t="str">
        <f>IF(D10="","",IF(PODSUMOWANIE!$C$4="TAK",0.23,0))</f>
        <v/>
      </c>
      <c r="F10" s="28"/>
      <c r="G10" s="13" t="str">
        <f t="shared" si="3"/>
        <v/>
      </c>
      <c r="H10" s="13" t="str">
        <f t="shared" si="5"/>
        <v/>
      </c>
      <c r="I10" s="13" t="str">
        <f t="shared" si="4"/>
        <v/>
      </c>
    </row>
    <row r="11" spans="2:12" x14ac:dyDescent="0.3">
      <c r="B11" s="24" t="str">
        <f t="shared" si="2"/>
        <v/>
      </c>
      <c r="C11" s="12"/>
      <c r="D11" s="13"/>
      <c r="E11" s="23" t="str">
        <f>IF(D11="","",IF(PODSUMOWANIE!$C$4="TAK",0.23,0))</f>
        <v/>
      </c>
      <c r="F11" s="28"/>
      <c r="G11" s="13" t="str">
        <f t="shared" si="3"/>
        <v/>
      </c>
      <c r="H11" s="13" t="str">
        <f t="shared" si="5"/>
        <v/>
      </c>
      <c r="I11" s="13" t="str">
        <f t="shared" si="4"/>
        <v/>
      </c>
    </row>
    <row r="12" spans="2:12" x14ac:dyDescent="0.3">
      <c r="B12" s="24" t="str">
        <f t="shared" si="2"/>
        <v/>
      </c>
      <c r="C12" s="12"/>
      <c r="D12" s="13"/>
      <c r="E12" s="23" t="str">
        <f>IF(D12="","",IF(PODSUMOWANIE!$C$4="TAK",0.23,0))</f>
        <v/>
      </c>
      <c r="F12" s="28"/>
      <c r="G12" s="13" t="str">
        <f t="shared" si="3"/>
        <v/>
      </c>
      <c r="H12" s="13" t="str">
        <f t="shared" si="5"/>
        <v/>
      </c>
      <c r="I12" s="13" t="str">
        <f t="shared" si="4"/>
        <v/>
      </c>
    </row>
    <row r="13" spans="2:12" x14ac:dyDescent="0.3">
      <c r="B13" s="24" t="str">
        <f t="shared" si="2"/>
        <v/>
      </c>
      <c r="C13" s="12"/>
      <c r="D13" s="13"/>
      <c r="E13" s="23" t="str">
        <f>IF(D13="","",IF(PODSUMOWANIE!$C$4="TAK",0.23,0))</f>
        <v/>
      </c>
      <c r="F13" s="28"/>
      <c r="G13" s="13" t="str">
        <f t="shared" si="3"/>
        <v/>
      </c>
      <c r="H13" s="13" t="str">
        <f t="shared" si="5"/>
        <v/>
      </c>
      <c r="I13" s="13" t="str">
        <f t="shared" si="4"/>
        <v/>
      </c>
    </row>
    <row r="14" spans="2:12" x14ac:dyDescent="0.3">
      <c r="B14" s="24" t="str">
        <f t="shared" si="2"/>
        <v/>
      </c>
      <c r="C14" s="12"/>
      <c r="D14" s="13"/>
      <c r="E14" s="23" t="str">
        <f>IF(D14="","",IF(PODSUMOWANIE!$C$4="TAK",0.23,0))</f>
        <v/>
      </c>
      <c r="F14" s="28"/>
      <c r="G14" s="13" t="str">
        <f t="shared" si="3"/>
        <v/>
      </c>
      <c r="H14" s="13" t="str">
        <f t="shared" si="5"/>
        <v/>
      </c>
      <c r="I14" s="13" t="str">
        <f t="shared" si="4"/>
        <v/>
      </c>
    </row>
    <row r="15" spans="2:12" x14ac:dyDescent="0.3">
      <c r="B15" s="24" t="str">
        <f t="shared" si="2"/>
        <v/>
      </c>
      <c r="C15" s="12"/>
      <c r="D15" s="13"/>
      <c r="E15" s="23" t="str">
        <f>IF(D15="","",IF(PODSUMOWANIE!$C$4="TAK",0.23,0))</f>
        <v/>
      </c>
      <c r="F15" s="28"/>
      <c r="G15" s="13" t="str">
        <f t="shared" si="3"/>
        <v/>
      </c>
      <c r="H15" s="13" t="str">
        <f t="shared" si="5"/>
        <v/>
      </c>
      <c r="I15" s="13" t="str">
        <f t="shared" si="4"/>
        <v/>
      </c>
    </row>
    <row r="16" spans="2:12" x14ac:dyDescent="0.3">
      <c r="B16" s="24" t="str">
        <f t="shared" si="2"/>
        <v/>
      </c>
      <c r="C16" s="12"/>
      <c r="D16" s="13"/>
      <c r="E16" s="23" t="str">
        <f>IF(D16="","",IF(PODSUMOWANIE!$C$4="TAK",0.23,0))</f>
        <v/>
      </c>
      <c r="F16" s="28"/>
      <c r="G16" s="13" t="str">
        <f t="shared" si="3"/>
        <v/>
      </c>
      <c r="H16" s="13" t="str">
        <f t="shared" si="5"/>
        <v/>
      </c>
      <c r="I16" s="13" t="str">
        <f t="shared" si="4"/>
        <v/>
      </c>
    </row>
    <row r="17" spans="2:9" x14ac:dyDescent="0.3">
      <c r="B17" s="24" t="str">
        <f t="shared" si="2"/>
        <v/>
      </c>
      <c r="C17" s="12"/>
      <c r="D17" s="13"/>
      <c r="E17" s="23" t="str">
        <f>IF(D17="","",IF(PODSUMOWANIE!$C$4="TAK",0.23,0))</f>
        <v/>
      </c>
      <c r="F17" s="28"/>
      <c r="G17" s="13" t="str">
        <f t="shared" si="3"/>
        <v/>
      </c>
      <c r="H17" s="13" t="str">
        <f t="shared" si="5"/>
        <v/>
      </c>
      <c r="I17" s="13" t="str">
        <f t="shared" si="4"/>
        <v/>
      </c>
    </row>
    <row r="18" spans="2:9" x14ac:dyDescent="0.3">
      <c r="B18" s="24" t="str">
        <f t="shared" si="2"/>
        <v/>
      </c>
      <c r="C18" s="12"/>
      <c r="D18" s="13"/>
      <c r="E18" s="23" t="str">
        <f>IF(D18="","",IF(PODSUMOWANIE!$C$4="TAK",0.23,0))</f>
        <v/>
      </c>
      <c r="F18" s="28"/>
      <c r="G18" s="13" t="str">
        <f t="shared" si="3"/>
        <v/>
      </c>
      <c r="H18" s="13" t="str">
        <f t="shared" si="5"/>
        <v/>
      </c>
      <c r="I18" s="13" t="str">
        <f t="shared" si="4"/>
        <v/>
      </c>
    </row>
    <row r="19" spans="2:9" x14ac:dyDescent="0.3">
      <c r="B19" s="24" t="str">
        <f t="shared" si="2"/>
        <v/>
      </c>
      <c r="C19" s="12"/>
      <c r="D19" s="13"/>
      <c r="E19" s="23" t="str">
        <f>IF(D19="","",IF(PODSUMOWANIE!$C$4="TAK",0.23,0))</f>
        <v/>
      </c>
      <c r="F19" s="28"/>
      <c r="G19" s="13" t="str">
        <f t="shared" si="3"/>
        <v/>
      </c>
      <c r="H19" s="13" t="str">
        <f t="shared" si="5"/>
        <v/>
      </c>
      <c r="I19" s="13" t="str">
        <f t="shared" si="4"/>
        <v/>
      </c>
    </row>
    <row r="20" spans="2:9" x14ac:dyDescent="0.3">
      <c r="B20" s="25" t="str">
        <f t="shared" si="2"/>
        <v/>
      </c>
      <c r="C20" s="14"/>
      <c r="D20" s="15"/>
      <c r="E20" s="26" t="str">
        <f>IF(D20="","",IF(PODSUMOWANIE!$C$4="TAK",0.23,0))</f>
        <v/>
      </c>
      <c r="F20" s="29"/>
      <c r="G20" s="15" t="str">
        <f t="shared" si="3"/>
        <v/>
      </c>
      <c r="H20" s="15" t="str">
        <f t="shared" si="5"/>
        <v/>
      </c>
      <c r="I20" s="15" t="str">
        <f t="shared" si="4"/>
        <v/>
      </c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A894A-BA86-4C9E-8821-1A86DA263583}">
  <sheetPr>
    <tabColor rgb="FF00B0F0"/>
  </sheetPr>
  <dimension ref="A1:M21"/>
  <sheetViews>
    <sheetView showGridLines="0" zoomScale="115" zoomScaleNormal="115" workbookViewId="0">
      <selection sqref="A1:A8"/>
    </sheetView>
  </sheetViews>
  <sheetFormatPr defaultRowHeight="14.4" x14ac:dyDescent="0.3"/>
  <cols>
    <col min="2" max="3" width="6.44140625" customWidth="1"/>
    <col min="4" max="4" width="5.44140625" customWidth="1"/>
    <col min="9" max="9" width="6.33203125" customWidth="1"/>
  </cols>
  <sheetData>
    <row r="1" spans="1:13" x14ac:dyDescent="0.3">
      <c r="A1" s="65" t="s">
        <v>44</v>
      </c>
      <c r="B1" s="67"/>
      <c r="C1" s="67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18" x14ac:dyDescent="0.35">
      <c r="A2" s="65"/>
      <c r="B2" s="67"/>
      <c r="C2" s="67"/>
      <c r="D2" s="62"/>
      <c r="E2" s="62"/>
      <c r="F2" s="63" t="s">
        <v>42</v>
      </c>
      <c r="G2" s="64"/>
      <c r="H2" s="64"/>
      <c r="I2" s="64"/>
      <c r="J2" s="64"/>
      <c r="K2" s="62"/>
      <c r="L2" s="62"/>
      <c r="M2" s="62"/>
    </row>
    <row r="3" spans="1:13" ht="18" x14ac:dyDescent="0.35">
      <c r="A3" s="65"/>
      <c r="B3" s="67"/>
      <c r="C3" s="67"/>
      <c r="D3" s="62"/>
      <c r="E3" s="62"/>
      <c r="F3" s="64"/>
      <c r="G3" s="63" t="s">
        <v>43</v>
      </c>
      <c r="H3" s="64"/>
      <c r="I3" s="64"/>
      <c r="J3" s="64"/>
      <c r="K3" s="62"/>
      <c r="L3" s="62"/>
      <c r="M3" s="62"/>
    </row>
    <row r="4" spans="1:13" x14ac:dyDescent="0.3">
      <c r="A4" s="65"/>
      <c r="B4" s="67"/>
      <c r="C4" s="67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x14ac:dyDescent="0.3">
      <c r="A5" s="65"/>
      <c r="B5" s="67"/>
      <c r="C5" s="67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x14ac:dyDescent="0.3">
      <c r="A6" s="65"/>
      <c r="B6" s="67"/>
      <c r="C6" s="67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3" x14ac:dyDescent="0.3">
      <c r="A7" s="65"/>
      <c r="B7" s="67"/>
      <c r="C7" s="67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3" x14ac:dyDescent="0.3">
      <c r="A8" s="65"/>
      <c r="B8" s="67"/>
      <c r="C8" s="67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3" ht="14.4" customHeight="1" x14ac:dyDescent="0.3">
      <c r="A9" s="60" t="s">
        <v>41</v>
      </c>
      <c r="B9" s="68"/>
      <c r="C9" s="68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spans="1:13" ht="18" x14ac:dyDescent="0.35">
      <c r="A10" s="60"/>
      <c r="B10" s="68"/>
      <c r="C10" s="68"/>
      <c r="D10" s="61"/>
      <c r="E10" s="66" t="s">
        <v>37</v>
      </c>
      <c r="F10" s="61"/>
      <c r="G10" s="61"/>
      <c r="H10" s="61"/>
      <c r="I10" s="66" t="s">
        <v>36</v>
      </c>
      <c r="J10" s="61"/>
      <c r="K10" s="61"/>
      <c r="L10" s="61"/>
      <c r="M10" s="61"/>
    </row>
    <row r="11" spans="1:13" x14ac:dyDescent="0.3">
      <c r="A11" s="60"/>
      <c r="B11" s="68"/>
      <c r="C11" s="68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spans="1:13" x14ac:dyDescent="0.3">
      <c r="A12" s="60"/>
      <c r="B12" s="68"/>
      <c r="C12" s="68"/>
      <c r="D12" s="61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3">
      <c r="A13" s="60"/>
      <c r="B13" s="68"/>
      <c r="C13" s="68"/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3">
      <c r="A14" s="60"/>
      <c r="B14" s="68"/>
      <c r="C14" s="68"/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spans="1:13" x14ac:dyDescent="0.3">
      <c r="A15" s="60"/>
      <c r="B15" s="68"/>
      <c r="C15" s="68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spans="1:13" ht="18" x14ac:dyDescent="0.35">
      <c r="A16" s="60"/>
      <c r="B16" s="68"/>
      <c r="C16" s="68"/>
      <c r="D16" s="66" t="s">
        <v>35</v>
      </c>
      <c r="E16" s="61"/>
      <c r="F16" s="61"/>
      <c r="G16" s="61"/>
      <c r="H16" s="61"/>
      <c r="I16" s="61"/>
      <c r="J16" s="66" t="s">
        <v>34</v>
      </c>
      <c r="K16" s="61"/>
      <c r="L16" s="61"/>
      <c r="M16" s="61"/>
    </row>
    <row r="17" spans="1:13" x14ac:dyDescent="0.3">
      <c r="A17" s="60"/>
      <c r="B17" s="68"/>
      <c r="C17" s="68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 x14ac:dyDescent="0.3">
      <c r="A18" s="60"/>
      <c r="B18" s="68"/>
      <c r="C18" s="68"/>
      <c r="D18" s="61"/>
      <c r="E18" s="61"/>
      <c r="F18" s="61"/>
      <c r="G18" s="61"/>
      <c r="H18" s="61"/>
      <c r="I18" s="61"/>
      <c r="J18" s="61"/>
      <c r="K18" s="61"/>
      <c r="L18" s="61"/>
      <c r="M18" s="61"/>
    </row>
    <row r="19" spans="1:13" x14ac:dyDescent="0.3">
      <c r="A19" s="60"/>
      <c r="B19" s="68"/>
      <c r="C19" s="68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 x14ac:dyDescent="0.3">
      <c r="A20" s="60"/>
      <c r="B20" s="68"/>
      <c r="C20" s="68"/>
      <c r="D20" s="61"/>
      <c r="E20" s="61"/>
      <c r="F20" s="61"/>
      <c r="G20" s="61"/>
      <c r="H20" s="61"/>
      <c r="I20" s="61"/>
      <c r="J20" s="61"/>
      <c r="K20" s="61"/>
      <c r="L20" s="61"/>
      <c r="M20" s="61"/>
    </row>
    <row r="21" spans="1:13" x14ac:dyDescent="0.3">
      <c r="A21" s="69" t="s">
        <v>45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</row>
  </sheetData>
  <mergeCells count="3">
    <mergeCell ref="A9:A20"/>
    <mergeCell ref="A1:A8"/>
    <mergeCell ref="A21:M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PODSUMOWANIE</vt:lpstr>
      <vt:lpstr>KOSZTY</vt:lpstr>
      <vt:lpstr>SPRZEDAŻ</vt:lpstr>
      <vt:lpstr>LINKI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Excel_lent Work</dc:creator>
  <cp:lastModifiedBy>JA</cp:lastModifiedBy>
  <dcterms:created xsi:type="dcterms:W3CDTF">2018-05-17T09:59:55Z</dcterms:created>
  <dcterms:modified xsi:type="dcterms:W3CDTF">2018-05-27T11:37:25Z</dcterms:modified>
</cp:coreProperties>
</file>